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ystrc/courses/HP/2018/"/>
    </mc:Choice>
  </mc:AlternateContent>
  <bookViews>
    <workbookView xWindow="1180" yWindow="1460" windowWidth="27240" windowHeight="16040"/>
  </bookViews>
  <sheets>
    <sheet name="Sheet1" sheetId="1" r:id="rId1"/>
  </sheets>
  <definedNames>
    <definedName name="pop_data" localSheetId="0">Sheet1!$A$7:$C$52</definedName>
    <definedName name="solver_adj" localSheetId="0" hidden="1">Sheet1!$F$1:$F$2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Sheet1!$H$4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8" i="1"/>
  <c r="G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4" i="1"/>
</calcChain>
</file>

<file path=xl/connections.xml><?xml version="1.0" encoding="utf-8"?>
<connections xmlns="http://schemas.openxmlformats.org/spreadsheetml/2006/main">
  <connection id="1" name="pop_data" type="6" refreshedVersion="6" background="1" saveData="1">
    <textPr codePage="10000" sourceFile="/Users/bystrc/courses/HP/2018/pop_data.csv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<sst xmlns="http://schemas.openxmlformats.org/spreadsheetml/2006/main" count="32" uniqueCount="31">
  <si>
    <t>year</t>
  </si>
  <si>
    <t>pop(millions)</t>
  </si>
  <si>
    <t>10000 BC</t>
  </si>
  <si>
    <t>8000 BC</t>
  </si>
  <si>
    <t>6500 BC</t>
  </si>
  <si>
    <t>5000 BC</t>
  </si>
  <si>
    <t>4000 BC</t>
  </si>
  <si>
    <t>3000 BC</t>
  </si>
  <si>
    <t>2000 BC</t>
  </si>
  <si>
    <t>1000 BC</t>
  </si>
  <si>
    <t>500 BC</t>
  </si>
  <si>
    <t>400 BC</t>
  </si>
  <si>
    <t>200 BC</t>
  </si>
  <si>
    <t>Exponential growth</t>
  </si>
  <si>
    <t>Hyper-exponential</t>
  </si>
  <si>
    <t>Parameters</t>
  </si>
  <si>
    <t>mixed</t>
  </si>
  <si>
    <t>residual</t>
  </si>
  <si>
    <t>resid squared</t>
  </si>
  <si>
    <t>Sum of squares</t>
  </si>
  <si>
    <t>a</t>
  </si>
  <si>
    <t>b</t>
  </si>
  <si>
    <t>c</t>
  </si>
  <si>
    <t>don't change these values</t>
  </si>
  <si>
    <t>optimize these.</t>
  </si>
  <si>
    <t>Fill in the equations below.</t>
  </si>
  <si>
    <t>a*exp(b*year)</t>
  </si>
  <si>
    <t>a*exp(b*exp*c*year))</t>
  </si>
  <si>
    <t>a*colD+b*colE</t>
  </si>
  <si>
    <r>
      <rPr>
        <b/>
        <u/>
        <sz val="14"/>
        <color theme="1"/>
        <rFont val="Calibri (Body)_x0000_"/>
      </rPr>
      <t>Fitting exercise for 23 Feb 2018</t>
    </r>
    <r>
      <rPr>
        <b/>
        <sz val="14"/>
        <color theme="1"/>
        <rFont val="Calibri"/>
        <family val="2"/>
        <scheme val="minor"/>
      </rPr>
      <t>. Enter the equations for exponential growth, using parameters in column D, and for hyperexponential growth using the parameters in column E. Using the two mixing parameters in column F to fit the "mixed" equation to the population data. Try to minimize the residual.</t>
    </r>
  </si>
  <si>
    <t>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</si>
</sst>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E+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 (Body)_x0000_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807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1" fontId="0" fillId="0" borderId="0" xfId="0" applyNumberForma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5" borderId="0" xfId="0" applyFont="1" applyFill="1" applyAlignment="1">
      <alignment horizontal="center"/>
    </xf>
    <xf numFmtId="11" fontId="0" fillId="6" borderId="1" xfId="0" applyNumberFormat="1" applyFill="1" applyBorder="1" applyProtection="1"/>
    <xf numFmtId="11" fontId="0" fillId="5" borderId="2" xfId="0" applyNumberFormat="1" applyFill="1" applyBorder="1"/>
    <xf numFmtId="11" fontId="0" fillId="6" borderId="3" xfId="0" applyNumberFormat="1" applyFill="1" applyBorder="1" applyProtection="1"/>
    <xf numFmtId="11" fontId="0" fillId="5" borderId="4" xfId="0" applyNumberFormat="1" applyFill="1" applyBorder="1"/>
    <xf numFmtId="0" fontId="0" fillId="0" borderId="5" xfId="0" applyBorder="1"/>
    <xf numFmtId="11" fontId="0" fillId="5" borderId="6" xfId="0" applyNumberForma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6" fontId="0" fillId="2" borderId="0" xfId="0" applyNumberFormat="1" applyFill="1"/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8" borderId="0" xfId="0" applyFill="1" applyAlignment="1"/>
    <xf numFmtId="0" fontId="1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pop(millions)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Sheet1!$A$8:$A$52</c:f>
              <c:numCache>
                <c:formatCode>General</c:formatCode>
                <c:ptCount val="45"/>
                <c:pt idx="0">
                  <c:v>0</c:v>
                </c:pt>
                <c:pt idx="1">
                  <c:v>2000</c:v>
                </c:pt>
                <c:pt idx="2">
                  <c:v>3500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  <c:pt idx="8">
                  <c:v>9500</c:v>
                </c:pt>
                <c:pt idx="9">
                  <c:v>9600</c:v>
                </c:pt>
                <c:pt idx="10">
                  <c:v>9800</c:v>
                </c:pt>
                <c:pt idx="11">
                  <c:v>10000</c:v>
                </c:pt>
                <c:pt idx="12">
                  <c:v>10200</c:v>
                </c:pt>
                <c:pt idx="13">
                  <c:v>10400</c:v>
                </c:pt>
                <c:pt idx="14">
                  <c:v>10500</c:v>
                </c:pt>
                <c:pt idx="15">
                  <c:v>10600</c:v>
                </c:pt>
                <c:pt idx="16">
                  <c:v>10700</c:v>
                </c:pt>
                <c:pt idx="17">
                  <c:v>10800</c:v>
                </c:pt>
                <c:pt idx="18">
                  <c:v>10900</c:v>
                </c:pt>
                <c:pt idx="19">
                  <c:v>11000</c:v>
                </c:pt>
                <c:pt idx="20">
                  <c:v>11100</c:v>
                </c:pt>
                <c:pt idx="21">
                  <c:v>11200</c:v>
                </c:pt>
                <c:pt idx="22">
                  <c:v>11250</c:v>
                </c:pt>
                <c:pt idx="23">
                  <c:v>11300</c:v>
                </c:pt>
                <c:pt idx="24">
                  <c:v>11340</c:v>
                </c:pt>
                <c:pt idx="25">
                  <c:v>11400</c:v>
                </c:pt>
                <c:pt idx="26">
                  <c:v>11500</c:v>
                </c:pt>
                <c:pt idx="27">
                  <c:v>11600</c:v>
                </c:pt>
                <c:pt idx="28">
                  <c:v>11650</c:v>
                </c:pt>
                <c:pt idx="29">
                  <c:v>11700</c:v>
                </c:pt>
                <c:pt idx="30">
                  <c:v>11750</c:v>
                </c:pt>
                <c:pt idx="31">
                  <c:v>11800</c:v>
                </c:pt>
                <c:pt idx="32">
                  <c:v>11850</c:v>
                </c:pt>
                <c:pt idx="33">
                  <c:v>11900</c:v>
                </c:pt>
                <c:pt idx="34">
                  <c:v>11910</c:v>
                </c:pt>
                <c:pt idx="35">
                  <c:v>11920</c:v>
                </c:pt>
                <c:pt idx="36">
                  <c:v>11930</c:v>
                </c:pt>
                <c:pt idx="37">
                  <c:v>11940</c:v>
                </c:pt>
                <c:pt idx="38">
                  <c:v>11950</c:v>
                </c:pt>
                <c:pt idx="39">
                  <c:v>11960</c:v>
                </c:pt>
                <c:pt idx="40">
                  <c:v>11974</c:v>
                </c:pt>
                <c:pt idx="41">
                  <c:v>11987</c:v>
                </c:pt>
                <c:pt idx="42">
                  <c:v>12000</c:v>
                </c:pt>
                <c:pt idx="43">
                  <c:v>12011</c:v>
                </c:pt>
                <c:pt idx="44">
                  <c:v>12018</c:v>
                </c:pt>
              </c:numCache>
            </c:numRef>
          </c:xVal>
          <c:yVal>
            <c:numRef>
              <c:f>Sheet1!$C$8:$C$52</c:f>
              <c:numCache>
                <c:formatCode>General</c:formatCode>
                <c:ptCount val="4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14</c:v>
                </c:pt>
                <c:pt idx="6">
                  <c:v>27</c:v>
                </c:pt>
                <c:pt idx="7">
                  <c:v>50</c:v>
                </c:pt>
                <c:pt idx="8">
                  <c:v>100</c:v>
                </c:pt>
                <c:pt idx="9">
                  <c:v>162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200</c:v>
                </c:pt>
                <c:pt idx="16">
                  <c:v>207</c:v>
                </c:pt>
                <c:pt idx="17">
                  <c:v>220</c:v>
                </c:pt>
                <c:pt idx="18">
                  <c:v>226</c:v>
                </c:pt>
                <c:pt idx="19">
                  <c:v>254</c:v>
                </c:pt>
                <c:pt idx="20">
                  <c:v>301</c:v>
                </c:pt>
                <c:pt idx="21">
                  <c:v>360</c:v>
                </c:pt>
                <c:pt idx="22">
                  <c:v>400</c:v>
                </c:pt>
                <c:pt idx="23">
                  <c:v>360</c:v>
                </c:pt>
                <c:pt idx="24">
                  <c:v>443</c:v>
                </c:pt>
                <c:pt idx="25">
                  <c:v>350</c:v>
                </c:pt>
                <c:pt idx="26">
                  <c:v>425</c:v>
                </c:pt>
                <c:pt idx="27">
                  <c:v>545</c:v>
                </c:pt>
                <c:pt idx="28">
                  <c:v>470</c:v>
                </c:pt>
                <c:pt idx="29">
                  <c:v>600</c:v>
                </c:pt>
                <c:pt idx="30">
                  <c:v>629</c:v>
                </c:pt>
                <c:pt idx="31">
                  <c:v>813</c:v>
                </c:pt>
                <c:pt idx="32">
                  <c:v>1128</c:v>
                </c:pt>
                <c:pt idx="33">
                  <c:v>1550</c:v>
                </c:pt>
                <c:pt idx="34">
                  <c:v>1750</c:v>
                </c:pt>
                <c:pt idx="35">
                  <c:v>1860</c:v>
                </c:pt>
                <c:pt idx="36">
                  <c:v>2070</c:v>
                </c:pt>
                <c:pt idx="37">
                  <c:v>2300</c:v>
                </c:pt>
                <c:pt idx="38">
                  <c:v>2400</c:v>
                </c:pt>
                <c:pt idx="39">
                  <c:v>3000</c:v>
                </c:pt>
                <c:pt idx="40">
                  <c:v>4000</c:v>
                </c:pt>
                <c:pt idx="41">
                  <c:v>5000</c:v>
                </c:pt>
                <c:pt idx="42">
                  <c:v>6000</c:v>
                </c:pt>
                <c:pt idx="43">
                  <c:v>7000</c:v>
                </c:pt>
                <c:pt idx="44">
                  <c:v>7600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0F-9647-8BE2-346D9D69FE39}"/>
            </c:ext>
          </c:extLst>
        </c:ser>
        <c:ser>
          <c:idx val="1"/>
          <c:order val="1"/>
          <c:tx>
            <c:v>mixed</c:v>
          </c:tx>
          <c:spPr>
            <a:ln w="539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Sheet1!$A$8:$A$52</c:f>
              <c:numCache>
                <c:formatCode>General</c:formatCode>
                <c:ptCount val="45"/>
                <c:pt idx="0">
                  <c:v>0</c:v>
                </c:pt>
                <c:pt idx="1">
                  <c:v>2000</c:v>
                </c:pt>
                <c:pt idx="2">
                  <c:v>3500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  <c:pt idx="8">
                  <c:v>9500</c:v>
                </c:pt>
                <c:pt idx="9">
                  <c:v>9600</c:v>
                </c:pt>
                <c:pt idx="10">
                  <c:v>9800</c:v>
                </c:pt>
                <c:pt idx="11">
                  <c:v>10000</c:v>
                </c:pt>
                <c:pt idx="12">
                  <c:v>10200</c:v>
                </c:pt>
                <c:pt idx="13">
                  <c:v>10400</c:v>
                </c:pt>
                <c:pt idx="14">
                  <c:v>10500</c:v>
                </c:pt>
                <c:pt idx="15">
                  <c:v>10600</c:v>
                </c:pt>
                <c:pt idx="16">
                  <c:v>10700</c:v>
                </c:pt>
                <c:pt idx="17">
                  <c:v>10800</c:v>
                </c:pt>
                <c:pt idx="18">
                  <c:v>10900</c:v>
                </c:pt>
                <c:pt idx="19">
                  <c:v>11000</c:v>
                </c:pt>
                <c:pt idx="20">
                  <c:v>11100</c:v>
                </c:pt>
                <c:pt idx="21">
                  <c:v>11200</c:v>
                </c:pt>
                <c:pt idx="22">
                  <c:v>11250</c:v>
                </c:pt>
                <c:pt idx="23">
                  <c:v>11300</c:v>
                </c:pt>
                <c:pt idx="24">
                  <c:v>11340</c:v>
                </c:pt>
                <c:pt idx="25">
                  <c:v>11400</c:v>
                </c:pt>
                <c:pt idx="26">
                  <c:v>11500</c:v>
                </c:pt>
                <c:pt idx="27">
                  <c:v>11600</c:v>
                </c:pt>
                <c:pt idx="28">
                  <c:v>11650</c:v>
                </c:pt>
                <c:pt idx="29">
                  <c:v>11700</c:v>
                </c:pt>
                <c:pt idx="30">
                  <c:v>11750</c:v>
                </c:pt>
                <c:pt idx="31">
                  <c:v>11800</c:v>
                </c:pt>
                <c:pt idx="32">
                  <c:v>11850</c:v>
                </c:pt>
                <c:pt idx="33">
                  <c:v>11900</c:v>
                </c:pt>
                <c:pt idx="34">
                  <c:v>11910</c:v>
                </c:pt>
                <c:pt idx="35">
                  <c:v>11920</c:v>
                </c:pt>
                <c:pt idx="36">
                  <c:v>11930</c:v>
                </c:pt>
                <c:pt idx="37">
                  <c:v>11940</c:v>
                </c:pt>
                <c:pt idx="38">
                  <c:v>11950</c:v>
                </c:pt>
                <c:pt idx="39">
                  <c:v>11960</c:v>
                </c:pt>
                <c:pt idx="40">
                  <c:v>11974</c:v>
                </c:pt>
                <c:pt idx="41">
                  <c:v>11987</c:v>
                </c:pt>
                <c:pt idx="42">
                  <c:v>12000</c:v>
                </c:pt>
                <c:pt idx="43">
                  <c:v>12011</c:v>
                </c:pt>
                <c:pt idx="44">
                  <c:v>12018</c:v>
                </c:pt>
              </c:numCache>
            </c:numRef>
          </c:xVal>
          <c:yVal>
            <c:numRef>
              <c:f>Sheet1!$F$8:$F$52</c:f>
              <c:numCache>
                <c:formatCode>0.00E+00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0F-9647-8BE2-346D9D69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079055"/>
        <c:axId val="1443098255"/>
      </c:scatterChart>
      <c:scatterChart>
        <c:scatterStyle val="lineMarker"/>
        <c:varyColors val="0"/>
        <c:ser>
          <c:idx val="2"/>
          <c:order val="2"/>
          <c:tx>
            <c:v>residual</c:v>
          </c:tx>
          <c:spPr>
            <a:ln w="63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Sheet1!$A$8:$A$52</c:f>
              <c:numCache>
                <c:formatCode>General</c:formatCode>
                <c:ptCount val="45"/>
                <c:pt idx="0">
                  <c:v>0</c:v>
                </c:pt>
                <c:pt idx="1">
                  <c:v>2000</c:v>
                </c:pt>
                <c:pt idx="2">
                  <c:v>3500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9000</c:v>
                </c:pt>
                <c:pt idx="8">
                  <c:v>9500</c:v>
                </c:pt>
                <c:pt idx="9">
                  <c:v>9600</c:v>
                </c:pt>
                <c:pt idx="10">
                  <c:v>9800</c:v>
                </c:pt>
                <c:pt idx="11">
                  <c:v>10000</c:v>
                </c:pt>
                <c:pt idx="12">
                  <c:v>10200</c:v>
                </c:pt>
                <c:pt idx="13">
                  <c:v>10400</c:v>
                </c:pt>
                <c:pt idx="14">
                  <c:v>10500</c:v>
                </c:pt>
                <c:pt idx="15">
                  <c:v>10600</c:v>
                </c:pt>
                <c:pt idx="16">
                  <c:v>10700</c:v>
                </c:pt>
                <c:pt idx="17">
                  <c:v>10800</c:v>
                </c:pt>
                <c:pt idx="18">
                  <c:v>10900</c:v>
                </c:pt>
                <c:pt idx="19">
                  <c:v>11000</c:v>
                </c:pt>
                <c:pt idx="20">
                  <c:v>11100</c:v>
                </c:pt>
                <c:pt idx="21">
                  <c:v>11200</c:v>
                </c:pt>
                <c:pt idx="22">
                  <c:v>11250</c:v>
                </c:pt>
                <c:pt idx="23">
                  <c:v>11300</c:v>
                </c:pt>
                <c:pt idx="24">
                  <c:v>11340</c:v>
                </c:pt>
                <c:pt idx="25">
                  <c:v>11400</c:v>
                </c:pt>
                <c:pt idx="26">
                  <c:v>11500</c:v>
                </c:pt>
                <c:pt idx="27">
                  <c:v>11600</c:v>
                </c:pt>
                <c:pt idx="28">
                  <c:v>11650</c:v>
                </c:pt>
                <c:pt idx="29">
                  <c:v>11700</c:v>
                </c:pt>
                <c:pt idx="30">
                  <c:v>11750</c:v>
                </c:pt>
                <c:pt idx="31">
                  <c:v>11800</c:v>
                </c:pt>
                <c:pt idx="32">
                  <c:v>11850</c:v>
                </c:pt>
                <c:pt idx="33">
                  <c:v>11900</c:v>
                </c:pt>
                <c:pt idx="34">
                  <c:v>11910</c:v>
                </c:pt>
                <c:pt idx="35">
                  <c:v>11920</c:v>
                </c:pt>
                <c:pt idx="36">
                  <c:v>11930</c:v>
                </c:pt>
                <c:pt idx="37">
                  <c:v>11940</c:v>
                </c:pt>
                <c:pt idx="38">
                  <c:v>11950</c:v>
                </c:pt>
                <c:pt idx="39">
                  <c:v>11960</c:v>
                </c:pt>
                <c:pt idx="40">
                  <c:v>11974</c:v>
                </c:pt>
                <c:pt idx="41">
                  <c:v>11987</c:v>
                </c:pt>
                <c:pt idx="42">
                  <c:v>12000</c:v>
                </c:pt>
                <c:pt idx="43">
                  <c:v>12011</c:v>
                </c:pt>
                <c:pt idx="44">
                  <c:v>12018</c:v>
                </c:pt>
              </c:numCache>
            </c:numRef>
          </c:xVal>
          <c:yVal>
            <c:numRef>
              <c:f>Sheet1!$G$8:$G$52</c:f>
              <c:numCache>
                <c:formatCode>0.00E+00</c:formatCode>
                <c:ptCount val="45"/>
                <c:pt idx="0">
                  <c:v>-1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-7</c:v>
                </c:pt>
                <c:pt idx="5">
                  <c:v>-14</c:v>
                </c:pt>
                <c:pt idx="6">
                  <c:v>-27</c:v>
                </c:pt>
                <c:pt idx="7">
                  <c:v>-50</c:v>
                </c:pt>
                <c:pt idx="8">
                  <c:v>-100</c:v>
                </c:pt>
                <c:pt idx="9">
                  <c:v>-162</c:v>
                </c:pt>
                <c:pt idx="10">
                  <c:v>-150</c:v>
                </c:pt>
                <c:pt idx="11">
                  <c:v>-170</c:v>
                </c:pt>
                <c:pt idx="12">
                  <c:v>-190</c:v>
                </c:pt>
                <c:pt idx="13">
                  <c:v>-190</c:v>
                </c:pt>
                <c:pt idx="14">
                  <c:v>-190</c:v>
                </c:pt>
                <c:pt idx="15">
                  <c:v>-200</c:v>
                </c:pt>
                <c:pt idx="16">
                  <c:v>-207</c:v>
                </c:pt>
                <c:pt idx="17">
                  <c:v>-220</c:v>
                </c:pt>
                <c:pt idx="18">
                  <c:v>-226</c:v>
                </c:pt>
                <c:pt idx="19">
                  <c:v>-254</c:v>
                </c:pt>
                <c:pt idx="20">
                  <c:v>-301</c:v>
                </c:pt>
                <c:pt idx="21">
                  <c:v>-360</c:v>
                </c:pt>
                <c:pt idx="22">
                  <c:v>-400</c:v>
                </c:pt>
                <c:pt idx="23">
                  <c:v>-360</c:v>
                </c:pt>
                <c:pt idx="24">
                  <c:v>-443</c:v>
                </c:pt>
                <c:pt idx="25">
                  <c:v>-350</c:v>
                </c:pt>
                <c:pt idx="26">
                  <c:v>-425</c:v>
                </c:pt>
                <c:pt idx="27">
                  <c:v>-545</c:v>
                </c:pt>
                <c:pt idx="28">
                  <c:v>-470</c:v>
                </c:pt>
                <c:pt idx="29">
                  <c:v>-600</c:v>
                </c:pt>
                <c:pt idx="30">
                  <c:v>-629</c:v>
                </c:pt>
                <c:pt idx="31">
                  <c:v>-813</c:v>
                </c:pt>
                <c:pt idx="32">
                  <c:v>-1128</c:v>
                </c:pt>
                <c:pt idx="33">
                  <c:v>-1550</c:v>
                </c:pt>
                <c:pt idx="34">
                  <c:v>-1750</c:v>
                </c:pt>
                <c:pt idx="35">
                  <c:v>-1860</c:v>
                </c:pt>
                <c:pt idx="36">
                  <c:v>-2070</c:v>
                </c:pt>
                <c:pt idx="37">
                  <c:v>-2300</c:v>
                </c:pt>
                <c:pt idx="38">
                  <c:v>-2400</c:v>
                </c:pt>
                <c:pt idx="39">
                  <c:v>-3000</c:v>
                </c:pt>
                <c:pt idx="40">
                  <c:v>-4000</c:v>
                </c:pt>
                <c:pt idx="41">
                  <c:v>-5000</c:v>
                </c:pt>
                <c:pt idx="42">
                  <c:v>-6000</c:v>
                </c:pt>
                <c:pt idx="43">
                  <c:v>-7000</c:v>
                </c:pt>
                <c:pt idx="44">
                  <c:v>-7600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0F-9647-8BE2-346D9D69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638527"/>
        <c:axId val="1460393599"/>
      </c:scatterChart>
      <c:valAx>
        <c:axId val="1443079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098255"/>
        <c:crosses val="autoZero"/>
        <c:crossBetween val="midCat"/>
      </c:valAx>
      <c:valAx>
        <c:axId val="144309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pop(millions)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079055"/>
        <c:crosses val="autoZero"/>
        <c:crossBetween val="midCat"/>
      </c:valAx>
      <c:valAx>
        <c:axId val="146039359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residual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0638527"/>
        <c:crosses val="max"/>
        <c:crossBetween val="midCat"/>
      </c:valAx>
      <c:valAx>
        <c:axId val="14606385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0393599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 w="12700"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</xdr:colOff>
      <xdr:row>9</xdr:row>
      <xdr:rowOff>114300</xdr:rowOff>
    </xdr:from>
    <xdr:to>
      <xdr:col>17</xdr:col>
      <xdr:colOff>635000</xdr:colOff>
      <xdr:row>39</xdr:row>
      <xdr:rowOff>168088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459A94-B746-4148-AA97-75B891CF1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op_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67" workbookViewId="0">
      <selection activeCell="F6" sqref="F6"/>
    </sheetView>
  </sheetViews>
  <sheetFormatPr baseColWidth="10" defaultRowHeight="16"/>
  <cols>
    <col min="1" max="1" width="11" customWidth="1"/>
    <col min="2" max="2" width="8.83203125" bestFit="1" customWidth="1"/>
    <col min="3" max="3" width="12" bestFit="1" customWidth="1"/>
    <col min="4" max="4" width="19.1640625" customWidth="1"/>
    <col min="5" max="5" width="20.33203125" customWidth="1"/>
    <col min="6" max="7" width="16.1640625" customWidth="1"/>
    <col min="8" max="8" width="18.5" customWidth="1"/>
  </cols>
  <sheetData>
    <row r="1" spans="1:15">
      <c r="B1" s="3" t="s">
        <v>15</v>
      </c>
      <c r="C1" s="8" t="s">
        <v>20</v>
      </c>
      <c r="D1" s="9">
        <v>0.10368483330681169</v>
      </c>
      <c r="E1" s="10">
        <v>3.3535795587043862E-4</v>
      </c>
      <c r="F1" s="5">
        <v>0.5</v>
      </c>
      <c r="J1" s="18" t="s">
        <v>29</v>
      </c>
      <c r="K1" s="19"/>
      <c r="L1" s="19"/>
      <c r="M1" s="19"/>
      <c r="N1" s="19"/>
      <c r="O1" s="20"/>
    </row>
    <row r="2" spans="1:15">
      <c r="C2" s="8" t="s">
        <v>21</v>
      </c>
      <c r="D2" s="11">
        <v>7.2237482308176075E-4</v>
      </c>
      <c r="E2" s="12">
        <v>4.1905632567401752E-5</v>
      </c>
      <c r="F2" s="5">
        <v>0.5</v>
      </c>
      <c r="J2" s="21"/>
      <c r="K2" s="22"/>
      <c r="L2" s="22"/>
      <c r="M2" s="22"/>
      <c r="N2" s="22"/>
      <c r="O2" s="23"/>
    </row>
    <row r="3" spans="1:15" ht="17" thickBot="1">
      <c r="C3" s="8" t="s">
        <v>22</v>
      </c>
      <c r="D3" s="13"/>
      <c r="E3" s="14">
        <v>1.07394519290751E-3</v>
      </c>
      <c r="F3" s="15" t="s">
        <v>24</v>
      </c>
      <c r="H3" s="2" t="s">
        <v>19</v>
      </c>
      <c r="J3" s="21"/>
      <c r="K3" s="22"/>
      <c r="L3" s="22"/>
      <c r="M3" s="22"/>
      <c r="N3" s="22"/>
      <c r="O3" s="23"/>
    </row>
    <row r="4" spans="1:15">
      <c r="C4" s="8"/>
      <c r="D4" s="16" t="s">
        <v>23</v>
      </c>
      <c r="E4" s="16"/>
      <c r="H4" s="4">
        <f>SUM(H8:H52)</f>
        <v>221681929</v>
      </c>
      <c r="J4" s="21"/>
      <c r="K4" s="22"/>
      <c r="L4" s="22"/>
      <c r="M4" s="22"/>
      <c r="N4" s="22"/>
      <c r="O4" s="23"/>
    </row>
    <row r="5" spans="1:15">
      <c r="C5" s="8"/>
      <c r="D5" t="s">
        <v>25</v>
      </c>
      <c r="J5" s="21"/>
      <c r="K5" s="22"/>
      <c r="L5" s="22"/>
      <c r="M5" s="22"/>
      <c r="N5" s="22"/>
      <c r="O5" s="23"/>
    </row>
    <row r="6" spans="1:15">
      <c r="C6" s="28" t="s">
        <v>30</v>
      </c>
      <c r="D6" s="6" t="s">
        <v>26</v>
      </c>
      <c r="E6" s="6" t="s">
        <v>27</v>
      </c>
      <c r="F6" s="6" t="s">
        <v>28</v>
      </c>
      <c r="J6" s="21"/>
      <c r="K6" s="22"/>
      <c r="L6" s="22"/>
      <c r="M6" s="22"/>
      <c r="N6" s="22"/>
      <c r="O6" s="23"/>
    </row>
    <row r="7" spans="1:15" ht="17" thickBot="1">
      <c r="A7" s="6" t="s">
        <v>0</v>
      </c>
      <c r="B7" s="6" t="s">
        <v>0</v>
      </c>
      <c r="C7" s="27" t="s">
        <v>1</v>
      </c>
      <c r="D7" s="6" t="s">
        <v>13</v>
      </c>
      <c r="E7" s="6" t="s">
        <v>14</v>
      </c>
      <c r="F7" s="6" t="s">
        <v>16</v>
      </c>
      <c r="G7" s="6" t="s">
        <v>17</v>
      </c>
      <c r="H7" s="6" t="s">
        <v>18</v>
      </c>
      <c r="J7" s="24"/>
      <c r="K7" s="25"/>
      <c r="L7" s="25"/>
      <c r="M7" s="25"/>
      <c r="N7" s="25"/>
      <c r="O7" s="26"/>
    </row>
    <row r="8" spans="1:15">
      <c r="A8" s="7">
        <v>0</v>
      </c>
      <c r="B8" t="s">
        <v>2</v>
      </c>
      <c r="C8" s="1">
        <v>1</v>
      </c>
      <c r="D8" s="17">
        <v>0</v>
      </c>
      <c r="E8" s="17">
        <v>0</v>
      </c>
      <c r="F8" s="4">
        <f>$F$1*D8+$F$2*E8</f>
        <v>0</v>
      </c>
      <c r="G8" s="4">
        <f>(F8-C8)</f>
        <v>-1</v>
      </c>
      <c r="H8" s="4">
        <f>G8^2</f>
        <v>1</v>
      </c>
    </row>
    <row r="9" spans="1:15">
      <c r="A9" s="7">
        <v>2000</v>
      </c>
      <c r="B9" t="s">
        <v>3</v>
      </c>
      <c r="C9" s="1">
        <v>5</v>
      </c>
      <c r="D9" s="17">
        <v>0</v>
      </c>
      <c r="E9" s="17">
        <v>0</v>
      </c>
      <c r="F9" s="4">
        <f t="shared" ref="F9:F52" si="0">$F$1*D9+$F$2*E9</f>
        <v>0</v>
      </c>
      <c r="G9" s="4">
        <f t="shared" ref="G9:G52" si="1">(F9-C9)</f>
        <v>-5</v>
      </c>
      <c r="H9" s="4">
        <f t="shared" ref="H9:H52" si="2">G9^2</f>
        <v>25</v>
      </c>
    </row>
    <row r="10" spans="1:15">
      <c r="A10" s="7">
        <v>3500</v>
      </c>
      <c r="B10" t="s">
        <v>4</v>
      </c>
      <c r="C10" s="1">
        <v>5</v>
      </c>
      <c r="D10" s="17">
        <v>0</v>
      </c>
      <c r="E10" s="17">
        <v>0</v>
      </c>
      <c r="F10" s="4">
        <f t="shared" si="0"/>
        <v>0</v>
      </c>
      <c r="G10" s="4">
        <f t="shared" si="1"/>
        <v>-5</v>
      </c>
      <c r="H10" s="4">
        <f t="shared" si="2"/>
        <v>25</v>
      </c>
    </row>
    <row r="11" spans="1:15">
      <c r="A11" s="7">
        <v>5000</v>
      </c>
      <c r="B11" t="s">
        <v>5</v>
      </c>
      <c r="C11" s="1">
        <v>5</v>
      </c>
      <c r="D11" s="17">
        <v>0</v>
      </c>
      <c r="E11" s="17">
        <v>0</v>
      </c>
      <c r="F11" s="4">
        <f t="shared" si="0"/>
        <v>0</v>
      </c>
      <c r="G11" s="4">
        <f t="shared" si="1"/>
        <v>-5</v>
      </c>
      <c r="H11" s="4">
        <f t="shared" si="2"/>
        <v>25</v>
      </c>
    </row>
    <row r="12" spans="1:15">
      <c r="A12" s="7">
        <v>6000</v>
      </c>
      <c r="B12" t="s">
        <v>6</v>
      </c>
      <c r="C12" s="1">
        <v>7</v>
      </c>
      <c r="D12" s="17">
        <v>0</v>
      </c>
      <c r="E12" s="17">
        <v>0</v>
      </c>
      <c r="F12" s="4">
        <f t="shared" si="0"/>
        <v>0</v>
      </c>
      <c r="G12" s="4">
        <f t="shared" si="1"/>
        <v>-7</v>
      </c>
      <c r="H12" s="4">
        <f t="shared" si="2"/>
        <v>49</v>
      </c>
    </row>
    <row r="13" spans="1:15">
      <c r="A13" s="7">
        <v>7000</v>
      </c>
      <c r="B13" t="s">
        <v>7</v>
      </c>
      <c r="C13" s="1">
        <v>14</v>
      </c>
      <c r="D13" s="17">
        <v>0</v>
      </c>
      <c r="E13" s="17">
        <v>0</v>
      </c>
      <c r="F13" s="4">
        <f t="shared" si="0"/>
        <v>0</v>
      </c>
      <c r="G13" s="4">
        <f t="shared" si="1"/>
        <v>-14</v>
      </c>
      <c r="H13" s="4">
        <f t="shared" si="2"/>
        <v>196</v>
      </c>
    </row>
    <row r="14" spans="1:15">
      <c r="A14" s="7">
        <v>8000</v>
      </c>
      <c r="B14" t="s">
        <v>8</v>
      </c>
      <c r="C14" s="1">
        <v>27</v>
      </c>
      <c r="D14" s="17">
        <v>0</v>
      </c>
      <c r="E14" s="17">
        <v>0</v>
      </c>
      <c r="F14" s="4">
        <f t="shared" si="0"/>
        <v>0</v>
      </c>
      <c r="G14" s="4">
        <f t="shared" si="1"/>
        <v>-27</v>
      </c>
      <c r="H14" s="4">
        <f t="shared" si="2"/>
        <v>729</v>
      </c>
    </row>
    <row r="15" spans="1:15">
      <c r="A15" s="7">
        <v>9000</v>
      </c>
      <c r="B15" t="s">
        <v>9</v>
      </c>
      <c r="C15" s="1">
        <v>50</v>
      </c>
      <c r="D15" s="17">
        <v>0</v>
      </c>
      <c r="E15" s="17">
        <v>0</v>
      </c>
      <c r="F15" s="4">
        <f t="shared" si="0"/>
        <v>0</v>
      </c>
      <c r="G15" s="4">
        <f t="shared" si="1"/>
        <v>-50</v>
      </c>
      <c r="H15" s="4">
        <f t="shared" si="2"/>
        <v>2500</v>
      </c>
    </row>
    <row r="16" spans="1:15">
      <c r="A16" s="7">
        <v>9500</v>
      </c>
      <c r="B16" t="s">
        <v>10</v>
      </c>
      <c r="C16" s="1">
        <v>100</v>
      </c>
      <c r="D16" s="17">
        <v>0</v>
      </c>
      <c r="E16" s="17">
        <v>0</v>
      </c>
      <c r="F16" s="4">
        <f t="shared" si="0"/>
        <v>0</v>
      </c>
      <c r="G16" s="4">
        <f t="shared" si="1"/>
        <v>-100</v>
      </c>
      <c r="H16" s="4">
        <f t="shared" si="2"/>
        <v>10000</v>
      </c>
    </row>
    <row r="17" spans="1:8">
      <c r="A17" s="7">
        <v>9600</v>
      </c>
      <c r="B17" t="s">
        <v>11</v>
      </c>
      <c r="C17" s="1">
        <v>162</v>
      </c>
      <c r="D17" s="17">
        <v>0</v>
      </c>
      <c r="E17" s="17">
        <v>0</v>
      </c>
      <c r="F17" s="4">
        <f t="shared" si="0"/>
        <v>0</v>
      </c>
      <c r="G17" s="4">
        <f t="shared" si="1"/>
        <v>-162</v>
      </c>
      <c r="H17" s="4">
        <f t="shared" si="2"/>
        <v>26244</v>
      </c>
    </row>
    <row r="18" spans="1:8">
      <c r="A18" s="7">
        <v>9800</v>
      </c>
      <c r="B18" t="s">
        <v>12</v>
      </c>
      <c r="C18" s="1">
        <v>150</v>
      </c>
      <c r="D18" s="17">
        <v>0</v>
      </c>
      <c r="E18" s="17">
        <v>0</v>
      </c>
      <c r="F18" s="4">
        <f t="shared" si="0"/>
        <v>0</v>
      </c>
      <c r="G18" s="4">
        <f t="shared" si="1"/>
        <v>-150</v>
      </c>
      <c r="H18" s="4">
        <f t="shared" si="2"/>
        <v>22500</v>
      </c>
    </row>
    <row r="19" spans="1:8">
      <c r="A19" s="7">
        <v>10000</v>
      </c>
      <c r="B19">
        <v>1</v>
      </c>
      <c r="C19" s="1">
        <v>170</v>
      </c>
      <c r="D19" s="17">
        <v>0</v>
      </c>
      <c r="E19" s="17">
        <v>0</v>
      </c>
      <c r="F19" s="4">
        <f t="shared" si="0"/>
        <v>0</v>
      </c>
      <c r="G19" s="4">
        <f t="shared" si="1"/>
        <v>-170</v>
      </c>
      <c r="H19" s="4">
        <f t="shared" si="2"/>
        <v>28900</v>
      </c>
    </row>
    <row r="20" spans="1:8">
      <c r="A20" s="7">
        <v>10200</v>
      </c>
      <c r="B20">
        <v>200</v>
      </c>
      <c r="C20" s="1">
        <v>190</v>
      </c>
      <c r="D20" s="17">
        <v>0</v>
      </c>
      <c r="E20" s="17">
        <v>0</v>
      </c>
      <c r="F20" s="4">
        <f t="shared" si="0"/>
        <v>0</v>
      </c>
      <c r="G20" s="4">
        <f t="shared" si="1"/>
        <v>-190</v>
      </c>
      <c r="H20" s="4">
        <f t="shared" si="2"/>
        <v>36100</v>
      </c>
    </row>
    <row r="21" spans="1:8">
      <c r="A21" s="7">
        <v>10400</v>
      </c>
      <c r="B21">
        <v>400</v>
      </c>
      <c r="C21" s="1">
        <v>190</v>
      </c>
      <c r="D21" s="17">
        <v>0</v>
      </c>
      <c r="E21" s="17">
        <v>0</v>
      </c>
      <c r="F21" s="4">
        <f t="shared" si="0"/>
        <v>0</v>
      </c>
      <c r="G21" s="4">
        <f t="shared" si="1"/>
        <v>-190</v>
      </c>
      <c r="H21" s="4">
        <f t="shared" si="2"/>
        <v>36100</v>
      </c>
    </row>
    <row r="22" spans="1:8">
      <c r="A22" s="7">
        <v>10500</v>
      </c>
      <c r="B22">
        <v>500</v>
      </c>
      <c r="C22" s="1">
        <v>190</v>
      </c>
      <c r="D22" s="17">
        <v>0</v>
      </c>
      <c r="E22" s="17">
        <v>0</v>
      </c>
      <c r="F22" s="4">
        <f t="shared" si="0"/>
        <v>0</v>
      </c>
      <c r="G22" s="4">
        <f t="shared" si="1"/>
        <v>-190</v>
      </c>
      <c r="H22" s="4">
        <f t="shared" si="2"/>
        <v>36100</v>
      </c>
    </row>
    <row r="23" spans="1:8">
      <c r="A23" s="7">
        <v>10600</v>
      </c>
      <c r="B23">
        <v>600</v>
      </c>
      <c r="C23" s="1">
        <v>200</v>
      </c>
      <c r="D23" s="17">
        <v>0</v>
      </c>
      <c r="E23" s="17">
        <v>0</v>
      </c>
      <c r="F23" s="4">
        <f t="shared" si="0"/>
        <v>0</v>
      </c>
      <c r="G23" s="4">
        <f t="shared" si="1"/>
        <v>-200</v>
      </c>
      <c r="H23" s="4">
        <f t="shared" si="2"/>
        <v>40000</v>
      </c>
    </row>
    <row r="24" spans="1:8">
      <c r="A24" s="7">
        <v>10700</v>
      </c>
      <c r="B24">
        <v>700</v>
      </c>
      <c r="C24" s="1">
        <v>207</v>
      </c>
      <c r="D24" s="17">
        <v>0</v>
      </c>
      <c r="E24" s="17">
        <v>0</v>
      </c>
      <c r="F24" s="4">
        <f t="shared" si="0"/>
        <v>0</v>
      </c>
      <c r="G24" s="4">
        <f t="shared" si="1"/>
        <v>-207</v>
      </c>
      <c r="H24" s="4">
        <f t="shared" si="2"/>
        <v>42849</v>
      </c>
    </row>
    <row r="25" spans="1:8">
      <c r="A25" s="7">
        <v>10800</v>
      </c>
      <c r="B25">
        <v>800</v>
      </c>
      <c r="C25" s="1">
        <v>220</v>
      </c>
      <c r="D25" s="17">
        <v>0</v>
      </c>
      <c r="E25" s="17">
        <v>0</v>
      </c>
      <c r="F25" s="4">
        <f t="shared" si="0"/>
        <v>0</v>
      </c>
      <c r="G25" s="4">
        <f t="shared" si="1"/>
        <v>-220</v>
      </c>
      <c r="H25" s="4">
        <f t="shared" si="2"/>
        <v>48400</v>
      </c>
    </row>
    <row r="26" spans="1:8">
      <c r="A26" s="7">
        <v>10900</v>
      </c>
      <c r="B26">
        <v>900</v>
      </c>
      <c r="C26" s="1">
        <v>226</v>
      </c>
      <c r="D26" s="17">
        <v>0</v>
      </c>
      <c r="E26" s="17">
        <v>0</v>
      </c>
      <c r="F26" s="4">
        <f t="shared" si="0"/>
        <v>0</v>
      </c>
      <c r="G26" s="4">
        <f t="shared" si="1"/>
        <v>-226</v>
      </c>
      <c r="H26" s="4">
        <f t="shared" si="2"/>
        <v>51076</v>
      </c>
    </row>
    <row r="27" spans="1:8">
      <c r="A27" s="7">
        <v>11000</v>
      </c>
      <c r="B27">
        <v>1000</v>
      </c>
      <c r="C27" s="1">
        <v>254</v>
      </c>
      <c r="D27" s="17">
        <v>0</v>
      </c>
      <c r="E27" s="17">
        <v>0</v>
      </c>
      <c r="F27" s="4">
        <f t="shared" si="0"/>
        <v>0</v>
      </c>
      <c r="G27" s="4">
        <f t="shared" si="1"/>
        <v>-254</v>
      </c>
      <c r="H27" s="4">
        <f t="shared" si="2"/>
        <v>64516</v>
      </c>
    </row>
    <row r="28" spans="1:8">
      <c r="A28" s="7">
        <v>11100</v>
      </c>
      <c r="B28">
        <v>1100</v>
      </c>
      <c r="C28" s="1">
        <v>301</v>
      </c>
      <c r="D28" s="17">
        <v>0</v>
      </c>
      <c r="E28" s="17">
        <v>0</v>
      </c>
      <c r="F28" s="4">
        <f t="shared" si="0"/>
        <v>0</v>
      </c>
      <c r="G28" s="4">
        <f t="shared" si="1"/>
        <v>-301</v>
      </c>
      <c r="H28" s="4">
        <f t="shared" si="2"/>
        <v>90601</v>
      </c>
    </row>
    <row r="29" spans="1:8">
      <c r="A29" s="7">
        <v>11200</v>
      </c>
      <c r="B29">
        <v>1200</v>
      </c>
      <c r="C29" s="1">
        <v>360</v>
      </c>
      <c r="D29" s="17">
        <v>0</v>
      </c>
      <c r="E29" s="17">
        <v>0</v>
      </c>
      <c r="F29" s="4">
        <f t="shared" si="0"/>
        <v>0</v>
      </c>
      <c r="G29" s="4">
        <f t="shared" si="1"/>
        <v>-360</v>
      </c>
      <c r="H29" s="4">
        <f t="shared" si="2"/>
        <v>129600</v>
      </c>
    </row>
    <row r="30" spans="1:8">
      <c r="A30" s="7">
        <v>11250</v>
      </c>
      <c r="B30">
        <v>1250</v>
      </c>
      <c r="C30" s="1">
        <v>400</v>
      </c>
      <c r="D30" s="17">
        <v>0</v>
      </c>
      <c r="E30" s="17">
        <v>0</v>
      </c>
      <c r="F30" s="4">
        <f t="shared" si="0"/>
        <v>0</v>
      </c>
      <c r="G30" s="4">
        <f t="shared" si="1"/>
        <v>-400</v>
      </c>
      <c r="H30" s="4">
        <f t="shared" si="2"/>
        <v>160000</v>
      </c>
    </row>
    <row r="31" spans="1:8">
      <c r="A31" s="7">
        <v>11300</v>
      </c>
      <c r="B31">
        <v>1300</v>
      </c>
      <c r="C31" s="1">
        <v>360</v>
      </c>
      <c r="D31" s="17">
        <v>0</v>
      </c>
      <c r="E31" s="17">
        <v>0</v>
      </c>
      <c r="F31" s="4">
        <f t="shared" si="0"/>
        <v>0</v>
      </c>
      <c r="G31" s="4">
        <f t="shared" si="1"/>
        <v>-360</v>
      </c>
      <c r="H31" s="4">
        <f t="shared" si="2"/>
        <v>129600</v>
      </c>
    </row>
    <row r="32" spans="1:8">
      <c r="A32" s="7">
        <v>11340</v>
      </c>
      <c r="B32">
        <v>1340</v>
      </c>
      <c r="C32" s="1">
        <v>443</v>
      </c>
      <c r="D32" s="17">
        <v>0</v>
      </c>
      <c r="E32" s="17">
        <v>0</v>
      </c>
      <c r="F32" s="4">
        <f t="shared" si="0"/>
        <v>0</v>
      </c>
      <c r="G32" s="4">
        <f t="shared" si="1"/>
        <v>-443</v>
      </c>
      <c r="H32" s="4">
        <f t="shared" si="2"/>
        <v>196249</v>
      </c>
    </row>
    <row r="33" spans="1:8">
      <c r="A33" s="7">
        <v>11400</v>
      </c>
      <c r="B33">
        <v>1400</v>
      </c>
      <c r="C33" s="1">
        <v>350</v>
      </c>
      <c r="D33" s="17">
        <v>0</v>
      </c>
      <c r="E33" s="17">
        <v>0</v>
      </c>
      <c r="F33" s="4">
        <f t="shared" si="0"/>
        <v>0</v>
      </c>
      <c r="G33" s="4">
        <f t="shared" si="1"/>
        <v>-350</v>
      </c>
      <c r="H33" s="4">
        <f t="shared" si="2"/>
        <v>122500</v>
      </c>
    </row>
    <row r="34" spans="1:8">
      <c r="A34" s="7">
        <v>11500</v>
      </c>
      <c r="B34">
        <v>1500</v>
      </c>
      <c r="C34" s="1">
        <v>425</v>
      </c>
      <c r="D34" s="17">
        <v>0</v>
      </c>
      <c r="E34" s="17">
        <v>0</v>
      </c>
      <c r="F34" s="4">
        <f t="shared" si="0"/>
        <v>0</v>
      </c>
      <c r="G34" s="4">
        <f t="shared" si="1"/>
        <v>-425</v>
      </c>
      <c r="H34" s="4">
        <f t="shared" si="2"/>
        <v>180625</v>
      </c>
    </row>
    <row r="35" spans="1:8">
      <c r="A35" s="7">
        <v>11600</v>
      </c>
      <c r="B35">
        <v>1600</v>
      </c>
      <c r="C35" s="1">
        <v>545</v>
      </c>
      <c r="D35" s="17">
        <v>0</v>
      </c>
      <c r="E35" s="17">
        <v>0</v>
      </c>
      <c r="F35" s="4">
        <f t="shared" si="0"/>
        <v>0</v>
      </c>
      <c r="G35" s="4">
        <f t="shared" si="1"/>
        <v>-545</v>
      </c>
      <c r="H35" s="4">
        <f t="shared" si="2"/>
        <v>297025</v>
      </c>
    </row>
    <row r="36" spans="1:8">
      <c r="A36" s="7">
        <v>11650</v>
      </c>
      <c r="B36">
        <v>1650</v>
      </c>
      <c r="C36" s="1">
        <v>470</v>
      </c>
      <c r="D36" s="17">
        <v>0</v>
      </c>
      <c r="E36" s="17">
        <v>0</v>
      </c>
      <c r="F36" s="4">
        <f t="shared" si="0"/>
        <v>0</v>
      </c>
      <c r="G36" s="4">
        <f t="shared" si="1"/>
        <v>-470</v>
      </c>
      <c r="H36" s="4">
        <f t="shared" si="2"/>
        <v>220900</v>
      </c>
    </row>
    <row r="37" spans="1:8">
      <c r="A37" s="7">
        <v>11700</v>
      </c>
      <c r="B37">
        <v>1700</v>
      </c>
      <c r="C37" s="1">
        <v>600</v>
      </c>
      <c r="D37" s="17">
        <v>0</v>
      </c>
      <c r="E37" s="17">
        <v>0</v>
      </c>
      <c r="F37" s="4">
        <f t="shared" si="0"/>
        <v>0</v>
      </c>
      <c r="G37" s="4">
        <f t="shared" si="1"/>
        <v>-600</v>
      </c>
      <c r="H37" s="4">
        <f t="shared" si="2"/>
        <v>360000</v>
      </c>
    </row>
    <row r="38" spans="1:8">
      <c r="A38" s="7">
        <v>11750</v>
      </c>
      <c r="B38">
        <v>1750</v>
      </c>
      <c r="C38" s="1">
        <v>629</v>
      </c>
      <c r="D38" s="17">
        <v>0</v>
      </c>
      <c r="E38" s="17">
        <v>0</v>
      </c>
      <c r="F38" s="4">
        <f t="shared" si="0"/>
        <v>0</v>
      </c>
      <c r="G38" s="4">
        <f t="shared" si="1"/>
        <v>-629</v>
      </c>
      <c r="H38" s="4">
        <f t="shared" si="2"/>
        <v>395641</v>
      </c>
    </row>
    <row r="39" spans="1:8">
      <c r="A39" s="7">
        <v>11800</v>
      </c>
      <c r="B39">
        <v>1800</v>
      </c>
      <c r="C39" s="1">
        <v>813</v>
      </c>
      <c r="D39" s="17">
        <v>0</v>
      </c>
      <c r="E39" s="17">
        <v>0</v>
      </c>
      <c r="F39" s="4">
        <f t="shared" si="0"/>
        <v>0</v>
      </c>
      <c r="G39" s="4">
        <f t="shared" si="1"/>
        <v>-813</v>
      </c>
      <c r="H39" s="4">
        <f t="shared" si="2"/>
        <v>660969</v>
      </c>
    </row>
    <row r="40" spans="1:8">
      <c r="A40" s="7">
        <v>11850</v>
      </c>
      <c r="B40">
        <v>1850</v>
      </c>
      <c r="C40" s="1">
        <v>1128</v>
      </c>
      <c r="D40" s="17">
        <v>0</v>
      </c>
      <c r="E40" s="17">
        <v>0</v>
      </c>
      <c r="F40" s="4">
        <f t="shared" si="0"/>
        <v>0</v>
      </c>
      <c r="G40" s="4">
        <f t="shared" si="1"/>
        <v>-1128</v>
      </c>
      <c r="H40" s="4">
        <f t="shared" si="2"/>
        <v>1272384</v>
      </c>
    </row>
    <row r="41" spans="1:8">
      <c r="A41" s="7">
        <v>11900</v>
      </c>
      <c r="B41">
        <v>1900</v>
      </c>
      <c r="C41" s="1">
        <v>1550</v>
      </c>
      <c r="D41" s="17">
        <v>0</v>
      </c>
      <c r="E41" s="17">
        <v>0</v>
      </c>
      <c r="F41" s="4">
        <f t="shared" si="0"/>
        <v>0</v>
      </c>
      <c r="G41" s="4">
        <f t="shared" si="1"/>
        <v>-1550</v>
      </c>
      <c r="H41" s="4">
        <f t="shared" si="2"/>
        <v>2402500</v>
      </c>
    </row>
    <row r="42" spans="1:8">
      <c r="A42" s="7">
        <v>11910</v>
      </c>
      <c r="B42">
        <v>1910</v>
      </c>
      <c r="C42" s="1">
        <v>1750</v>
      </c>
      <c r="D42" s="17">
        <v>0</v>
      </c>
      <c r="E42" s="17">
        <v>0</v>
      </c>
      <c r="F42" s="4">
        <f t="shared" si="0"/>
        <v>0</v>
      </c>
      <c r="G42" s="4">
        <f t="shared" si="1"/>
        <v>-1750</v>
      </c>
      <c r="H42" s="4">
        <f t="shared" si="2"/>
        <v>3062500</v>
      </c>
    </row>
    <row r="43" spans="1:8">
      <c r="A43" s="7">
        <v>11920</v>
      </c>
      <c r="B43">
        <v>1920</v>
      </c>
      <c r="C43" s="1">
        <v>1860</v>
      </c>
      <c r="D43" s="17">
        <v>0</v>
      </c>
      <c r="E43" s="17">
        <v>0</v>
      </c>
      <c r="F43" s="4">
        <f t="shared" si="0"/>
        <v>0</v>
      </c>
      <c r="G43" s="4">
        <f t="shared" si="1"/>
        <v>-1860</v>
      </c>
      <c r="H43" s="4">
        <f t="shared" si="2"/>
        <v>3459600</v>
      </c>
    </row>
    <row r="44" spans="1:8">
      <c r="A44" s="7">
        <v>11930</v>
      </c>
      <c r="B44">
        <v>1930</v>
      </c>
      <c r="C44" s="1">
        <v>2070</v>
      </c>
      <c r="D44" s="17">
        <v>0</v>
      </c>
      <c r="E44" s="17">
        <v>0</v>
      </c>
      <c r="F44" s="4">
        <f t="shared" si="0"/>
        <v>0</v>
      </c>
      <c r="G44" s="4">
        <f t="shared" si="1"/>
        <v>-2070</v>
      </c>
      <c r="H44" s="4">
        <f t="shared" si="2"/>
        <v>4284900</v>
      </c>
    </row>
    <row r="45" spans="1:8">
      <c r="A45" s="7">
        <v>11940</v>
      </c>
      <c r="B45">
        <v>1940</v>
      </c>
      <c r="C45" s="1">
        <v>2300</v>
      </c>
      <c r="D45" s="17">
        <v>0</v>
      </c>
      <c r="E45" s="17">
        <v>0</v>
      </c>
      <c r="F45" s="4">
        <f t="shared" si="0"/>
        <v>0</v>
      </c>
      <c r="G45" s="4">
        <f t="shared" si="1"/>
        <v>-2300</v>
      </c>
      <c r="H45" s="4">
        <f t="shared" si="2"/>
        <v>5290000</v>
      </c>
    </row>
    <row r="46" spans="1:8">
      <c r="A46" s="7">
        <v>11950</v>
      </c>
      <c r="B46">
        <v>1950</v>
      </c>
      <c r="C46" s="1">
        <v>2400</v>
      </c>
      <c r="D46" s="17">
        <v>0</v>
      </c>
      <c r="E46" s="17">
        <v>0</v>
      </c>
      <c r="F46" s="4">
        <f t="shared" si="0"/>
        <v>0</v>
      </c>
      <c r="G46" s="4">
        <f t="shared" si="1"/>
        <v>-2400</v>
      </c>
      <c r="H46" s="4">
        <f t="shared" si="2"/>
        <v>5760000</v>
      </c>
    </row>
    <row r="47" spans="1:8">
      <c r="A47" s="7">
        <v>11960</v>
      </c>
      <c r="B47">
        <v>1960</v>
      </c>
      <c r="C47" s="1">
        <v>3000</v>
      </c>
      <c r="D47" s="17">
        <v>0</v>
      </c>
      <c r="E47" s="17">
        <v>0</v>
      </c>
      <c r="F47" s="4">
        <f t="shared" si="0"/>
        <v>0</v>
      </c>
      <c r="G47" s="4">
        <f t="shared" si="1"/>
        <v>-3000</v>
      </c>
      <c r="H47" s="4">
        <f t="shared" si="2"/>
        <v>9000000</v>
      </c>
    </row>
    <row r="48" spans="1:8">
      <c r="A48" s="7">
        <v>11974</v>
      </c>
      <c r="B48">
        <v>1975</v>
      </c>
      <c r="C48" s="1">
        <v>4000</v>
      </c>
      <c r="D48" s="17">
        <v>0</v>
      </c>
      <c r="E48" s="17">
        <v>0</v>
      </c>
      <c r="F48" s="4">
        <f t="shared" si="0"/>
        <v>0</v>
      </c>
      <c r="G48" s="4">
        <f t="shared" si="1"/>
        <v>-4000</v>
      </c>
      <c r="H48" s="4">
        <f t="shared" si="2"/>
        <v>16000000</v>
      </c>
    </row>
    <row r="49" spans="1:8">
      <c r="A49" s="7">
        <v>11987</v>
      </c>
      <c r="B49">
        <v>1984</v>
      </c>
      <c r="C49" s="1">
        <v>5000</v>
      </c>
      <c r="D49" s="17">
        <v>0</v>
      </c>
      <c r="E49" s="17">
        <v>0</v>
      </c>
      <c r="F49" s="4">
        <f t="shared" si="0"/>
        <v>0</v>
      </c>
      <c r="G49" s="4">
        <f t="shared" si="1"/>
        <v>-5000</v>
      </c>
      <c r="H49" s="4">
        <f t="shared" si="2"/>
        <v>25000000</v>
      </c>
    </row>
    <row r="50" spans="1:8">
      <c r="A50" s="7">
        <v>12000</v>
      </c>
      <c r="B50">
        <v>2000</v>
      </c>
      <c r="C50" s="1">
        <v>6000</v>
      </c>
      <c r="D50" s="17">
        <v>0</v>
      </c>
      <c r="E50" s="17">
        <v>0</v>
      </c>
      <c r="F50" s="4">
        <f t="shared" si="0"/>
        <v>0</v>
      </c>
      <c r="G50" s="4">
        <f t="shared" si="1"/>
        <v>-6000</v>
      </c>
      <c r="H50" s="4">
        <f t="shared" si="2"/>
        <v>36000000</v>
      </c>
    </row>
    <row r="51" spans="1:8">
      <c r="A51" s="7">
        <v>12011</v>
      </c>
      <c r="B51">
        <v>2011</v>
      </c>
      <c r="C51" s="1">
        <v>7000</v>
      </c>
      <c r="D51" s="17">
        <v>0</v>
      </c>
      <c r="E51" s="17">
        <v>0</v>
      </c>
      <c r="F51" s="4">
        <f t="shared" si="0"/>
        <v>0</v>
      </c>
      <c r="G51" s="4">
        <f t="shared" si="1"/>
        <v>-7000</v>
      </c>
      <c r="H51" s="4">
        <f t="shared" si="2"/>
        <v>49000000</v>
      </c>
    </row>
    <row r="52" spans="1:8">
      <c r="A52" s="7">
        <v>12018</v>
      </c>
      <c r="B52">
        <v>2018</v>
      </c>
      <c r="C52" s="1">
        <v>7600</v>
      </c>
      <c r="D52" s="17">
        <v>0</v>
      </c>
      <c r="E52" s="17">
        <v>0</v>
      </c>
      <c r="F52" s="4">
        <f t="shared" si="0"/>
        <v>0</v>
      </c>
      <c r="G52" s="4">
        <f t="shared" si="1"/>
        <v>-7600</v>
      </c>
      <c r="H52" s="4">
        <f t="shared" si="2"/>
        <v>57760000</v>
      </c>
    </row>
  </sheetData>
  <sheetProtection formatCells="0" formatColumns="0" formatRows="0"/>
  <mergeCells count="2">
    <mergeCell ref="D4:E4"/>
    <mergeCell ref="J1:O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Sheet1!pop_data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Bystroff</dc:creator>
  <cp:lastModifiedBy>Chris Bystroff</cp:lastModifiedBy>
  <dcterms:created xsi:type="dcterms:W3CDTF">2018-02-21T00:11:07Z</dcterms:created>
  <dcterms:modified xsi:type="dcterms:W3CDTF">2018-02-21T01:15:47Z</dcterms:modified>
</cp:coreProperties>
</file>